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<sst xmlns="http://schemas.openxmlformats.org/spreadsheetml/2006/main" count="80" uniqueCount="40">
  <si>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风景区大酒店地段及中草药植物园柳树、意杨砍伐苗木清单</t>
  </si>
  <si>
    <t>序号</t>
  </si>
  <si>
    <t>苗木名称</t>
  </si>
  <si>
    <t>胸  径</t>
  </si>
  <si>
    <t>单位</t>
  </si>
  <si>
    <t>数  量</t>
  </si>
  <si>
    <t>单价（元）</t>
  </si>
  <si>
    <t>小计</t>
  </si>
  <si>
    <t>备  注</t>
  </si>
  <si>
    <t>柳树</t>
  </si>
  <si>
    <t>16cm</t>
  </si>
  <si>
    <t>株</t>
  </si>
  <si>
    <t>20cm</t>
  </si>
  <si>
    <t>24cm</t>
  </si>
  <si>
    <t>28cm</t>
  </si>
  <si>
    <t>30cm</t>
  </si>
  <si>
    <t>32cm</t>
  </si>
  <si>
    <t>33cm</t>
  </si>
  <si>
    <t>36cm</t>
  </si>
  <si>
    <t>42cm</t>
  </si>
  <si>
    <t>55cm</t>
  </si>
  <si>
    <t>意杨</t>
  </si>
  <si>
    <t>14cm</t>
  </si>
  <si>
    <t>18cm</t>
  </si>
  <si>
    <t>26cm</t>
  </si>
  <si>
    <t>29cm</t>
  </si>
  <si>
    <t>34cm</t>
  </si>
  <si>
    <t>35cm</t>
  </si>
  <si>
    <t>38cm</t>
  </si>
  <si>
    <t>39cm</t>
  </si>
  <si>
    <t>40cm</t>
  </si>
  <si>
    <t>43cm</t>
  </si>
  <si>
    <t>48cm</t>
  </si>
  <si>
    <t>50cm</t>
  </si>
  <si>
    <t>52cm</t>
  </si>
  <si>
    <t>53cm</t>
  </si>
  <si>
    <t>54cm</t>
  </si>
  <si>
    <t>56cm</t>
  </si>
  <si>
    <t>60cm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</si>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</sst>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A1" sqref="A1:H1"/>
    </sheetView>
  </sheetViews>
  <sheetFormatPr defaultColWidth="8.8515625" defaultRowHeight="15"/>
  <cols>
    <col min="1" max="1" width="9.140625" style="1" customWidth="1"/>
    <col min="2" max="2" width="13.140625" style="1" customWidth="1"/>
    <col min="3" max="3" width="10.140625" style="1" customWidth="1"/>
    <col min="4" max="4" width="9.140625" style="1" customWidth="1"/>
    <col min="5" max="5" width="10.140625" style="1" customWidth="1"/>
    <col min="6" max="7" width="15.140625" style="2" customWidth="1"/>
    <col min="8" max="8" width="10.140625" style="1" customWidth="1"/>
    <col min="9" max="16384" width="8.8515625" style="1" customWidth="1"/>
  </cols>
  <sheetData>
    <row r="1" spans="1:8" s="1" customFormat="1" ht="33.75" customHeight="1">
      <c r="A1" s="3" t="s">
        <v>0</v>
      </c>
      <c r="B1" s="3"/>
      <c r="C1" s="3"/>
      <c r="D1" s="3"/>
      <c r="E1" s="3"/>
      <c r="F1" s="4"/>
      <c r="G1" s="4"/>
      <c r="H1" s="3"/>
    </row>
    <row r="2" spans="1:8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pans="1:8" s="1" customFormat="1" ht="22.5" customHeight="1">
      <c r="A3" s="7">
        <v>1</v>
      </c>
      <c r="B3" s="7" t="s">
        <v>9</v>
      </c>
      <c r="C3" s="8" t="s">
        <v>10</v>
      </c>
      <c r="D3" s="8" t="s">
        <v>11</v>
      </c>
      <c r="E3" s="8">
        <v>20</v>
      </c>
      <c r="F3" s="9">
        <v>38</v>
      </c>
      <c r="G3" s="9">
        <f aca="true" t="shared" si="0" ref="G3:G36">E3*F3</f>
        <v>760</v>
      </c>
      <c r="H3" s="8"/>
    </row>
    <row r="4" spans="1:8" s="1" customFormat="1" ht="22.5" customHeight="1">
      <c r="A4" s="7"/>
      <c r="B4" s="7"/>
      <c r="C4" s="8" t="s">
        <v>12</v>
      </c>
      <c r="D4" s="8" t="s">
        <v>11</v>
      </c>
      <c r="E4" s="8">
        <v>9</v>
      </c>
      <c r="F4" s="9">
        <v>48</v>
      </c>
      <c r="G4" s="9">
        <f t="shared" si="0"/>
        <v>432</v>
      </c>
      <c r="H4" s="8"/>
    </row>
    <row r="5" spans="1:8" s="1" customFormat="1" ht="22.5" customHeight="1">
      <c r="A5" s="7"/>
      <c r="B5" s="7"/>
      <c r="C5" s="8" t="s">
        <v>13</v>
      </c>
      <c r="D5" s="8" t="s">
        <v>11</v>
      </c>
      <c r="E5" s="8">
        <v>26</v>
      </c>
      <c r="F5" s="9">
        <v>58</v>
      </c>
      <c r="G5" s="9">
        <f t="shared" si="0"/>
        <v>1508</v>
      </c>
      <c r="H5" s="8"/>
    </row>
    <row r="6" spans="1:8" s="1" customFormat="1" ht="22.5" customHeight="1">
      <c r="A6" s="7"/>
      <c r="B6" s="7"/>
      <c r="C6" s="8" t="s">
        <v>14</v>
      </c>
      <c r="D6" s="8" t="s">
        <v>11</v>
      </c>
      <c r="E6" s="8">
        <v>3</v>
      </c>
      <c r="F6" s="9">
        <v>67</v>
      </c>
      <c r="G6" s="9">
        <f t="shared" si="0"/>
        <v>201</v>
      </c>
      <c r="H6" s="8"/>
    </row>
    <row r="7" spans="1:8" s="1" customFormat="1" ht="22.5" customHeight="1">
      <c r="A7" s="7"/>
      <c r="B7" s="7"/>
      <c r="C7" s="8" t="s">
        <v>15</v>
      </c>
      <c r="D7" s="8" t="s">
        <v>11</v>
      </c>
      <c r="E7" s="8">
        <v>16</v>
      </c>
      <c r="F7" s="9">
        <v>72</v>
      </c>
      <c r="G7" s="9">
        <f t="shared" si="0"/>
        <v>1152</v>
      </c>
      <c r="H7" s="8"/>
    </row>
    <row r="8" spans="1:8" s="1" customFormat="1" ht="22.5" customHeight="1">
      <c r="A8" s="7"/>
      <c r="B8" s="7"/>
      <c r="C8" s="8" t="s">
        <v>16</v>
      </c>
      <c r="D8" s="8" t="s">
        <v>11</v>
      </c>
      <c r="E8" s="8">
        <v>5</v>
      </c>
      <c r="F8" s="9">
        <v>77</v>
      </c>
      <c r="G8" s="9">
        <f t="shared" si="0"/>
        <v>385</v>
      </c>
      <c r="H8" s="8"/>
    </row>
    <row r="9" spans="1:8" s="1" customFormat="1" ht="22.5" customHeight="1">
      <c r="A9" s="7"/>
      <c r="B9" s="7"/>
      <c r="C9" s="8" t="s">
        <v>17</v>
      </c>
      <c r="D9" s="8" t="s">
        <v>11</v>
      </c>
      <c r="E9" s="8">
        <v>8</v>
      </c>
      <c r="F9" s="9">
        <v>79</v>
      </c>
      <c r="G9" s="9">
        <f t="shared" si="0"/>
        <v>632</v>
      </c>
      <c r="H9" s="8"/>
    </row>
    <row r="10" spans="1:8" s="1" customFormat="1" ht="22.5" customHeight="1">
      <c r="A10" s="7"/>
      <c r="B10" s="7"/>
      <c r="C10" s="8" t="s">
        <v>18</v>
      </c>
      <c r="D10" s="8" t="s">
        <v>11</v>
      </c>
      <c r="E10" s="8">
        <v>6</v>
      </c>
      <c r="F10" s="9">
        <v>86</v>
      </c>
      <c r="G10" s="9">
        <f t="shared" si="0"/>
        <v>516</v>
      </c>
      <c r="H10" s="8"/>
    </row>
    <row r="11" spans="1:8" s="1" customFormat="1" ht="22.5" customHeight="1">
      <c r="A11" s="7"/>
      <c r="B11" s="7"/>
      <c r="C11" s="8" t="s">
        <v>19</v>
      </c>
      <c r="D11" s="8" t="s">
        <v>11</v>
      </c>
      <c r="E11" s="8">
        <v>3</v>
      </c>
      <c r="F11" s="9">
        <v>101</v>
      </c>
      <c r="G11" s="9">
        <f t="shared" si="0"/>
        <v>303</v>
      </c>
      <c r="H11" s="8"/>
    </row>
    <row r="12" spans="1:8" s="1" customFormat="1" ht="22.5" customHeight="1">
      <c r="A12" s="8"/>
      <c r="B12" s="8"/>
      <c r="C12" s="8" t="s">
        <v>20</v>
      </c>
      <c r="D12" s="8" t="s">
        <v>11</v>
      </c>
      <c r="E12" s="8">
        <v>6</v>
      </c>
      <c r="F12" s="9">
        <v>132</v>
      </c>
      <c r="G12" s="9">
        <f t="shared" si="0"/>
        <v>792</v>
      </c>
      <c r="H12" s="8"/>
    </row>
    <row r="13" spans="1:8" s="1" customFormat="1" ht="22.5" customHeight="1">
      <c r="A13" s="7">
        <v>2</v>
      </c>
      <c r="B13" s="7" t="s">
        <v>21</v>
      </c>
      <c r="C13" s="8" t="s">
        <v>22</v>
      </c>
      <c r="D13" s="8" t="s">
        <v>11</v>
      </c>
      <c r="E13" s="8">
        <v>1</v>
      </c>
      <c r="F13" s="9">
        <v>38</v>
      </c>
      <c r="G13" s="9">
        <f t="shared" si="0"/>
        <v>38</v>
      </c>
      <c r="H13" s="8"/>
    </row>
    <row r="14" spans="1:8" s="1" customFormat="1" ht="22.5" customHeight="1">
      <c r="A14" s="7"/>
      <c r="B14" s="7"/>
      <c r="C14" s="8" t="s">
        <v>10</v>
      </c>
      <c r="D14" s="8" t="s">
        <v>11</v>
      </c>
      <c r="E14" s="8">
        <v>4</v>
      </c>
      <c r="F14" s="9">
        <v>43</v>
      </c>
      <c r="G14" s="9">
        <f t="shared" si="0"/>
        <v>172</v>
      </c>
      <c r="H14" s="8"/>
    </row>
    <row r="15" spans="1:8" s="1" customFormat="1" ht="22.5" customHeight="1">
      <c r="A15" s="7"/>
      <c r="B15" s="7"/>
      <c r="C15" s="8" t="s">
        <v>23</v>
      </c>
      <c r="D15" s="8" t="s">
        <v>11</v>
      </c>
      <c r="E15" s="8">
        <v>4</v>
      </c>
      <c r="F15" s="9">
        <v>49</v>
      </c>
      <c r="G15" s="9">
        <f t="shared" si="0"/>
        <v>196</v>
      </c>
      <c r="H15" s="8"/>
    </row>
    <row r="16" spans="1:8" s="1" customFormat="1" ht="22.5" customHeight="1">
      <c r="A16" s="7"/>
      <c r="B16" s="7"/>
      <c r="C16" s="8" t="s">
        <v>12</v>
      </c>
      <c r="D16" s="8" t="s">
        <v>11</v>
      </c>
      <c r="E16" s="8">
        <v>9</v>
      </c>
      <c r="F16" s="9">
        <v>54</v>
      </c>
      <c r="G16" s="9">
        <f t="shared" si="0"/>
        <v>486</v>
      </c>
      <c r="H16" s="8"/>
    </row>
    <row r="17" spans="1:8" s="1" customFormat="1" ht="22.5" customHeight="1">
      <c r="A17" s="7"/>
      <c r="B17" s="7"/>
      <c r="C17" s="8" t="s">
        <v>13</v>
      </c>
      <c r="D17" s="8" t="s">
        <v>11</v>
      </c>
      <c r="E17" s="8">
        <v>1</v>
      </c>
      <c r="F17" s="9">
        <v>81</v>
      </c>
      <c r="G17" s="9">
        <f t="shared" si="0"/>
        <v>81</v>
      </c>
      <c r="H17" s="8"/>
    </row>
    <row r="18" spans="1:8" s="1" customFormat="1" ht="22.5" customHeight="1">
      <c r="A18" s="7"/>
      <c r="B18" s="7"/>
      <c r="C18" s="8" t="s">
        <v>24</v>
      </c>
      <c r="D18" s="8" t="s">
        <v>11</v>
      </c>
      <c r="E18" s="8">
        <v>5</v>
      </c>
      <c r="F18" s="9">
        <f>100+70</f>
        <v>170</v>
      </c>
      <c r="G18" s="9">
        <f t="shared" si="0"/>
        <v>850</v>
      </c>
      <c r="H18" s="8"/>
    </row>
    <row r="19" spans="1:8" s="1" customFormat="1" ht="22.5" customHeight="1">
      <c r="A19" s="7"/>
      <c r="B19" s="7"/>
      <c r="C19" s="8" t="s">
        <v>25</v>
      </c>
      <c r="D19" s="8" t="s">
        <v>11</v>
      </c>
      <c r="E19" s="8">
        <v>7</v>
      </c>
      <c r="F19" s="9">
        <f>100+78</f>
        <v>178</v>
      </c>
      <c r="G19" s="9">
        <f t="shared" si="0"/>
        <v>1246</v>
      </c>
      <c r="H19" s="8"/>
    </row>
    <row r="20" spans="1:8" s="1" customFormat="1" ht="22.5" customHeight="1">
      <c r="A20" s="7"/>
      <c r="B20" s="7"/>
      <c r="C20" s="8" t="s">
        <v>15</v>
      </c>
      <c r="D20" s="8" t="s">
        <v>11</v>
      </c>
      <c r="E20" s="8">
        <v>1</v>
      </c>
      <c r="F20" s="9">
        <f>100+108</f>
        <v>208</v>
      </c>
      <c r="G20" s="9">
        <f t="shared" si="0"/>
        <v>208</v>
      </c>
      <c r="H20" s="8"/>
    </row>
    <row r="21" spans="1:8" s="1" customFormat="1" ht="22.5" customHeight="1">
      <c r="A21" s="7"/>
      <c r="B21" s="7"/>
      <c r="C21" s="8" t="s">
        <v>16</v>
      </c>
      <c r="D21" s="8" t="s">
        <v>11</v>
      </c>
      <c r="E21" s="8">
        <f>4+7</f>
        <v>11</v>
      </c>
      <c r="F21" s="9">
        <f>100+86</f>
        <v>186</v>
      </c>
      <c r="G21" s="9">
        <f t="shared" si="0"/>
        <v>2046</v>
      </c>
      <c r="H21" s="8"/>
    </row>
    <row r="22" spans="1:8" s="1" customFormat="1" ht="22.5" customHeight="1">
      <c r="A22" s="7"/>
      <c r="B22" s="7"/>
      <c r="C22" s="8" t="s">
        <v>26</v>
      </c>
      <c r="D22" s="8" t="s">
        <v>11</v>
      </c>
      <c r="E22" s="8">
        <v>2</v>
      </c>
      <c r="F22" s="9">
        <f>100+92</f>
        <v>192</v>
      </c>
      <c r="G22" s="9">
        <f t="shared" si="0"/>
        <v>384</v>
      </c>
      <c r="H22" s="8"/>
    </row>
    <row r="23" spans="1:8" s="1" customFormat="1" ht="22.5" customHeight="1">
      <c r="A23" s="7"/>
      <c r="B23" s="7"/>
      <c r="C23" s="8" t="s">
        <v>27</v>
      </c>
      <c r="D23" s="8" t="s">
        <v>11</v>
      </c>
      <c r="E23" s="8">
        <f>4+1</f>
        <v>5</v>
      </c>
      <c r="F23" s="9">
        <f>100+95</f>
        <v>195</v>
      </c>
      <c r="G23" s="9">
        <f t="shared" si="0"/>
        <v>975</v>
      </c>
      <c r="H23" s="8"/>
    </row>
    <row r="24" spans="1:8" s="1" customFormat="1" ht="22.5" customHeight="1">
      <c r="A24" s="7"/>
      <c r="B24" s="7"/>
      <c r="C24" s="8" t="s">
        <v>18</v>
      </c>
      <c r="D24" s="8" t="s">
        <v>11</v>
      </c>
      <c r="E24" s="8">
        <v>1</v>
      </c>
      <c r="F24" s="9">
        <f>100+97</f>
        <v>197</v>
      </c>
      <c r="G24" s="9">
        <f t="shared" si="0"/>
        <v>197</v>
      </c>
      <c r="H24" s="8"/>
    </row>
    <row r="25" spans="1:8" s="1" customFormat="1" ht="22.5" customHeight="1">
      <c r="A25" s="7"/>
      <c r="B25" s="7"/>
      <c r="C25" s="8" t="s">
        <v>28</v>
      </c>
      <c r="D25" s="8" t="s">
        <v>11</v>
      </c>
      <c r="E25" s="8">
        <v>1</v>
      </c>
      <c r="F25" s="9">
        <f>100+103</f>
        <v>203</v>
      </c>
      <c r="G25" s="9">
        <f t="shared" si="0"/>
        <v>203</v>
      </c>
      <c r="H25" s="8"/>
    </row>
    <row r="26" spans="1:8" s="1" customFormat="1" ht="22.5" customHeight="1">
      <c r="A26" s="7"/>
      <c r="B26" s="7"/>
      <c r="C26" s="8" t="s">
        <v>29</v>
      </c>
      <c r="D26" s="8" t="s">
        <v>11</v>
      </c>
      <c r="E26" s="8">
        <v>1</v>
      </c>
      <c r="F26" s="9">
        <f>100+105</f>
        <v>205</v>
      </c>
      <c r="G26" s="9">
        <f t="shared" si="0"/>
        <v>205</v>
      </c>
      <c r="H26" s="8"/>
    </row>
    <row r="27" spans="1:8" s="1" customFormat="1" ht="22.5" customHeight="1">
      <c r="A27" s="7"/>
      <c r="B27" s="7"/>
      <c r="C27" s="8" t="s">
        <v>30</v>
      </c>
      <c r="D27" s="8" t="s">
        <v>11</v>
      </c>
      <c r="E27" s="8">
        <f>1+1</f>
        <v>2</v>
      </c>
      <c r="F27" s="9">
        <f>100+180</f>
        <v>280</v>
      </c>
      <c r="G27" s="9">
        <f t="shared" si="0"/>
        <v>560</v>
      </c>
      <c r="H27" s="8"/>
    </row>
    <row r="28" spans="1:8" s="1" customFormat="1" ht="22.5" customHeight="1">
      <c r="A28" s="7"/>
      <c r="B28" s="7"/>
      <c r="C28" s="8" t="s">
        <v>19</v>
      </c>
      <c r="D28" s="8" t="s">
        <v>11</v>
      </c>
      <c r="E28" s="8">
        <v>1</v>
      </c>
      <c r="F28" s="9">
        <f>150+189</f>
        <v>339</v>
      </c>
      <c r="G28" s="9">
        <f t="shared" si="0"/>
        <v>339</v>
      </c>
      <c r="H28" s="8"/>
    </row>
    <row r="29" spans="1:8" s="1" customFormat="1" ht="22.5" customHeight="1">
      <c r="A29" s="7"/>
      <c r="B29" s="7"/>
      <c r="C29" s="8" t="s">
        <v>31</v>
      </c>
      <c r="D29" s="8" t="s">
        <v>11</v>
      </c>
      <c r="E29" s="8">
        <v>4</v>
      </c>
      <c r="F29" s="9">
        <f>150+194</f>
        <v>344</v>
      </c>
      <c r="G29" s="9">
        <f t="shared" si="0"/>
        <v>1376</v>
      </c>
      <c r="H29" s="8"/>
    </row>
    <row r="30" spans="1:8" s="1" customFormat="1" ht="22.5" customHeight="1">
      <c r="A30" s="7"/>
      <c r="B30" s="7"/>
      <c r="C30" s="8" t="s">
        <v>32</v>
      </c>
      <c r="D30" s="8" t="s">
        <v>11</v>
      </c>
      <c r="E30" s="8">
        <v>1</v>
      </c>
      <c r="F30" s="9">
        <f>150+216</f>
        <v>366</v>
      </c>
      <c r="G30" s="9">
        <f t="shared" si="0"/>
        <v>366</v>
      </c>
      <c r="H30" s="8"/>
    </row>
    <row r="31" spans="1:8" s="1" customFormat="1" ht="22.5" customHeight="1">
      <c r="A31" s="7"/>
      <c r="B31" s="7"/>
      <c r="C31" s="8" t="s">
        <v>33</v>
      </c>
      <c r="D31" s="8" t="s">
        <v>11</v>
      </c>
      <c r="E31" s="8">
        <v>1</v>
      </c>
      <c r="F31" s="9">
        <f>150+306</f>
        <v>456</v>
      </c>
      <c r="G31" s="9">
        <f t="shared" si="0"/>
        <v>456</v>
      </c>
      <c r="H31" s="8"/>
    </row>
    <row r="32" spans="1:8" s="1" customFormat="1" ht="22.5" customHeight="1">
      <c r="A32" s="7"/>
      <c r="B32" s="7"/>
      <c r="C32" s="8" t="s">
        <v>34</v>
      </c>
      <c r="D32" s="8" t="s">
        <v>11</v>
      </c>
      <c r="E32" s="8">
        <v>2</v>
      </c>
      <c r="F32" s="9">
        <f>150+234</f>
        <v>384</v>
      </c>
      <c r="G32" s="9">
        <f t="shared" si="0"/>
        <v>768</v>
      </c>
      <c r="H32" s="8"/>
    </row>
    <row r="33" spans="1:8" s="1" customFormat="1" ht="22.5" customHeight="1">
      <c r="A33" s="7"/>
      <c r="B33" s="7"/>
      <c r="C33" s="8" t="s">
        <v>35</v>
      </c>
      <c r="D33" s="8" t="s">
        <v>11</v>
      </c>
      <c r="E33" s="8">
        <v>2</v>
      </c>
      <c r="F33" s="9">
        <f>150+239</f>
        <v>389</v>
      </c>
      <c r="G33" s="9">
        <f t="shared" si="0"/>
        <v>778</v>
      </c>
      <c r="H33" s="8"/>
    </row>
    <row r="34" spans="1:8" s="1" customFormat="1" ht="22.5" customHeight="1">
      <c r="A34" s="7"/>
      <c r="B34" s="7"/>
      <c r="C34" s="8" t="s">
        <v>36</v>
      </c>
      <c r="D34" s="8" t="s">
        <v>11</v>
      </c>
      <c r="E34" s="8">
        <v>1</v>
      </c>
      <c r="F34" s="9">
        <f>150+340</f>
        <v>490</v>
      </c>
      <c r="G34" s="9">
        <f t="shared" si="0"/>
        <v>490</v>
      </c>
      <c r="H34" s="8"/>
    </row>
    <row r="35" spans="1:8" s="1" customFormat="1" ht="22.5" customHeight="1">
      <c r="A35" s="7"/>
      <c r="B35" s="7"/>
      <c r="C35" s="8" t="s">
        <v>37</v>
      </c>
      <c r="D35" s="8" t="s">
        <v>11</v>
      </c>
      <c r="E35" s="8">
        <v>1</v>
      </c>
      <c r="F35" s="9">
        <f>150+353</f>
        <v>503</v>
      </c>
      <c r="G35" s="9">
        <f t="shared" si="0"/>
        <v>503</v>
      </c>
      <c r="H35" s="8"/>
    </row>
    <row r="36" spans="1:8" s="1" customFormat="1" ht="22.5" customHeight="1">
      <c r="A36" s="8"/>
      <c r="B36" s="8"/>
      <c r="C36" s="8" t="s">
        <v>38</v>
      </c>
      <c r="D36" s="8" t="s">
        <v>11</v>
      </c>
      <c r="E36" s="8">
        <v>2</v>
      </c>
      <c r="F36" s="9">
        <f>150+378</f>
        <v>528</v>
      </c>
      <c r="G36" s="9">
        <f t="shared" si="0"/>
        <v>1056</v>
      </c>
      <c r="H36" s="8"/>
    </row>
    <row r="37" spans="1:8" s="1" customFormat="1" ht="14.25">
      <c r="A37" s="10" t="s">
        <v>39</v>
      </c>
      <c r="B37" s="11"/>
      <c r="C37" s="11"/>
      <c r="D37" s="11"/>
      <c r="E37" s="11"/>
      <c r="F37" s="12"/>
      <c r="G37" s="13">
        <f>SUM(G3:G36)</f>
        <v>20660</v>
      </c>
      <c r="H37" s="14"/>
    </row>
    <row r="38" spans="1:8" s="1" customFormat="1" ht="15">
      <c r="A38" s="15"/>
      <c r="B38" s="16"/>
      <c r="C38" s="16"/>
      <c r="D38" s="16"/>
      <c r="E38" s="16"/>
      <c r="F38" s="17"/>
      <c r="G38" s="9"/>
      <c r="H38" s="8"/>
    </row>
  </sheetData>
  <sheetProtection/>
  <mergeCells count="8">
    <mergeCell ref="A1:H1"/>
    <mergeCell ref="A3:A12"/>
    <mergeCell ref="A13:A36"/>
    <mergeCell ref="B3:B12"/>
    <mergeCell ref="B13:B36"/>
    <mergeCell ref="G37:G38"/>
    <mergeCell ref="H37:H38"/>
    <mergeCell ref="A37:F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白米镇人民政府(填报)</dc:creator>
  <cp:keywords/>
  <dc:description/>
  <cp:lastModifiedBy>杨银</cp:lastModifiedBy>
  <dcterms:created xsi:type="dcterms:W3CDTF">2022-11-24T08:53:26Z</dcterms:created>
  <dcterms:modified xsi:type="dcterms:W3CDTF">2022-11-24T08:53:52Z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6C5B2C5A7B3D4DEB9A88F8D765FABFB1</vt:lpwstr>
  </property>
  <property fmtid="{D5CDD505-2E9C-101B-9397-08002B2CF9AE}" pid="4" name="KSOProductBuildV">
    <vt:lpwstr>2052-11.1.0.12132</vt:lpwstr>
  </property>
</Properties>
</file>